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fn.SINGLE" hidden="1">#NAME?</definedName>
    <definedName name="_xlnm.Print_Area" localSheetId="1">'criterii de evaluare '!$A$4:$L$42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<sst xmlns="http://schemas.openxmlformats.org/spreadsheetml/2006/main" count="101" uniqueCount="97">
  <si>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</si>
  <si>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</si>
  <si>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</si>
  <si>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</si>
  <si>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</si>
  <si>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</si>
  <si>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</si>
  <si>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</si>
  <si>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</si>
  <si>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</si>
  <si>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</si>
  <si>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</si>
  <si>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</si>
  <si>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</si>
  <si>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</si>
  <si>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</si>
  <si>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</si>
  <si>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</si>
  <si>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</si>
  <si>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</si>
  <si>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</si>
  <si>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</si>
  <si>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</si>
  <si>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</si>
  <si>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</si>
  <si>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</si>
  <si>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</si>
  <si>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</si>
  <si>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</si>
  <si>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</si>
  <si>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</si>
  <si>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</si>
  <si>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</si>
  <si>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</si>
  <si>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</si>
  <si>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</si>
  <si>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</si>
  <si>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</si>
  <si>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</si>
  <si>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</si>
  <si>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</si>
  <si>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</si>
  <si>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</si>
  <si>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</si>
  <si>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</si>
  <si>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</si>
  <si>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</si>
  <si>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</si>
  <si>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</si>
  <si>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</si>
  <si>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</si>
  <si>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</si>
  <si>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</si>
  <si>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</si>
  <si>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</si>
  <si>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</si>
  <si>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</si>
  <si>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</si>
  <si>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</si>
  <si>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</si>
  <si>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</si>
  <si>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</si>
  <si>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</si>
  <si>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</si>
  <si>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</si>
  <si>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</si>
  <si>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</si>
  <si>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</si>
  <si>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</si>
  <si>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</si>
  <si>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</si>
  <si>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</si>
  <si>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</si>
  <si>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</si>
  <si>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</si>
  <si>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</si>
  <si>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</si>
  <si>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</si>
  <si>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</si>
  <si>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</si>
  <si>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</si>
  <si>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</si>
  <si>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</si>
  <si>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</si>
  <si>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</si>
  <si>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</si>
  <si>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</si>
  <si>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</si>
  <si>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</si>
  <si>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pe luna IULIE 2024</t>
  </si>
  <si>
    <t>01.07.2024</t>
  </si>
  <si>
    <t>Sef Serviciu decontare</t>
  </si>
  <si>
    <t>servicii medicale</t>
  </si>
  <si>
    <t>dr.Pascale Catalin</t>
  </si>
  <si>
    <t xml:space="preserve"> Lista furnizorilor de radiologie-imagistica medicala din judetul Dambovita si sumele repartizate pentru luna IULIE 2024 ,utilizand criteriile din anexa 20 la Ordinul MS/CNAS nr. 1857/411/2023 si punctajul obtinut de furnizori la contractare, actualizat la zi, conform Filei de Buget nr. VH 4.301/27.06.2024  inregistrata la CAS Dambovita la nr. 5.945/28.06.2024</t>
  </si>
  <si>
    <r>
      <rPr>
        <b/>
        <sz val="10"/>
        <rFont val="Times New Roman"/>
        <family val="1"/>
      </rPr>
      <t>Nota: 1.</t>
    </r>
    <r>
      <rPr>
        <sz val="10"/>
        <rFont val="Times New Roman"/>
        <family val="1"/>
      </rPr>
      <t xml:space="preserve"> La Spitalul Orasenesc Gaesti se diminueaza cu 67 ( de la 187 la 120 ) numarul de puncte de la criteriul de evaluare a resurselor tehnice, incepand cu data de 01.07.2024, avand in vedere faptul ca furnizorul nu a facut dovada BVP de la ANMDR pentru instalatia de radiologie COMBIDIAGNOSTIC R90 , conform art.7 litera s din contractul de furnizare de servicii medicale nr. 39 ASP/2023.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</si>
  <si>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>. La Spitalul Judetean de Urgenta Targoviste incepand cu data de 01.07.2024 se diminueaza cu 8 numarul de puncte de la criteriul de evaluare a resurselor umane ,de la 1.018,88 puncte  la 1.010,88 puncte, ca urmare a incetarii activitatii domnei dr.Pop Rodica  ,medic primar radiologie-imagistica medicala, urmare adresei furnizorului nr. 15.482/28.06.2024 prin care de informeaza de  modificarea survenita in anexa nr.49-Structura de personal.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</si>
</sst>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7"/>
  <sheetViews>
    <sheetView showGridLines="0" tabSelected="1" zoomScalePageLayoutView="0" workbookViewId="0" topLeftCell="A23">
      <selection activeCell="A1" sqref="A1:J42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2" ht="12.75">
      <c r="A2" s="51"/>
    </row>
    <row r="4" spans="1:8" ht="12.75" customHeight="1">
      <c r="A4" s="67" t="s">
        <v>94</v>
      </c>
      <c r="B4" s="67"/>
      <c r="C4" s="67"/>
      <c r="D4" s="67"/>
      <c r="E4" s="68"/>
      <c r="F4" s="68"/>
      <c r="G4" s="68"/>
      <c r="H4" s="68"/>
    </row>
    <row r="5" spans="1:8" ht="6.75" customHeight="1">
      <c r="A5" s="67"/>
      <c r="B5" s="67"/>
      <c r="C5" s="67"/>
      <c r="D5" s="67"/>
      <c r="E5" s="68"/>
      <c r="F5" s="68"/>
      <c r="G5" s="68"/>
      <c r="H5" s="68"/>
    </row>
    <row r="6" spans="1:8" ht="21" customHeight="1">
      <c r="A6" s="69"/>
      <c r="B6" s="69"/>
      <c r="C6" s="69"/>
      <c r="D6" s="69"/>
      <c r="E6" s="68"/>
      <c r="F6" s="68"/>
      <c r="G6" s="68"/>
      <c r="H6" s="68"/>
    </row>
    <row r="7" spans="1:6" s="15" customFormat="1" ht="27" customHeight="1">
      <c r="A7" s="62" t="s">
        <v>0</v>
      </c>
      <c r="B7" s="56" t="s">
        <v>79</v>
      </c>
      <c r="C7" s="65" t="s">
        <v>14</v>
      </c>
      <c r="D7" s="66"/>
      <c r="E7" s="65" t="s">
        <v>81</v>
      </c>
      <c r="F7" s="66"/>
    </row>
    <row r="8" spans="1:6" s="26" customFormat="1" ht="24" customHeight="1">
      <c r="A8" s="63"/>
      <c r="B8" s="57" t="s">
        <v>89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4"/>
      <c r="B9" s="17">
        <v>806196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/>
      <c r="C10" s="35"/>
      <c r="D10" s="35">
        <v>725576</v>
      </c>
      <c r="E10" s="35"/>
      <c r="F10" s="35">
        <v>80620</v>
      </c>
    </row>
    <row r="11" spans="1:6" ht="12.75">
      <c r="A11" s="2" t="s">
        <v>75</v>
      </c>
      <c r="B11" s="52">
        <f>D11+F11</f>
        <v>169387.60176000002</v>
      </c>
      <c r="C11" s="36">
        <v>1010.88</v>
      </c>
      <c r="D11" s="18">
        <f aca="true" t="shared" si="0" ref="D11:D17">C11*$D$19</f>
        <v>169387.60176000002</v>
      </c>
      <c r="E11" s="36">
        <v>0</v>
      </c>
      <c r="F11" s="18">
        <f>E11*$F$19</f>
        <v>0</v>
      </c>
    </row>
    <row r="12" spans="1:6" ht="12.75">
      <c r="A12" s="2" t="s">
        <v>74</v>
      </c>
      <c r="B12" s="52">
        <f aca="true" t="shared" si="1" ref="B12:B17">D12+F12</f>
        <v>139706.901875</v>
      </c>
      <c r="C12" s="36">
        <v>833.75</v>
      </c>
      <c r="D12" s="18">
        <f t="shared" si="0"/>
        <v>139706.901875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2">
        <f t="shared" si="1"/>
        <v>274492.1255</v>
      </c>
      <c r="C13" s="36">
        <v>1157</v>
      </c>
      <c r="D13" s="18">
        <f t="shared" si="0"/>
        <v>193872.1265</v>
      </c>
      <c r="E13" s="36">
        <v>30</v>
      </c>
      <c r="F13" s="18">
        <f>E13*$F$19</f>
        <v>80619.999</v>
      </c>
    </row>
    <row r="14" spans="1:6" ht="12.75">
      <c r="A14" s="4" t="str">
        <f>categorie!A8</f>
        <v>Prolife SRL Targoviste</v>
      </c>
      <c r="B14" s="52">
        <f>D14+F14</f>
        <v>119724.83525</v>
      </c>
      <c r="C14" s="49">
        <v>714.5</v>
      </c>
      <c r="D14" s="18">
        <f t="shared" si="0"/>
        <v>119724.83525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2">
        <f t="shared" si="1"/>
        <v>25804.933</v>
      </c>
      <c r="C15" s="36">
        <v>154</v>
      </c>
      <c r="D15" s="18">
        <f t="shared" si="0"/>
        <v>25804.933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2">
        <f t="shared" si="1"/>
        <v>20107.74</v>
      </c>
      <c r="C16" s="36">
        <v>120</v>
      </c>
      <c r="D16" s="18">
        <f t="shared" si="0"/>
        <v>20107.74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2">
        <f t="shared" si="1"/>
        <v>56971.93</v>
      </c>
      <c r="C17" s="36">
        <v>340</v>
      </c>
      <c r="D17" s="18">
        <f t="shared" si="0"/>
        <v>56971.93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806196.0673850001</v>
      </c>
      <c r="C18" s="7">
        <f>SUM(C11:C17)</f>
        <v>4330.13</v>
      </c>
      <c r="D18" s="7">
        <f>SUM(D11:D17)</f>
        <v>725576.068385</v>
      </c>
      <c r="E18" s="7">
        <f>SUM(E11:E17)</f>
        <v>30</v>
      </c>
      <c r="F18" s="7">
        <f>SUM(F11:F17)</f>
        <v>80619.999</v>
      </c>
    </row>
    <row r="19" spans="1:6" ht="12.75">
      <c r="A19" s="2" t="s">
        <v>4</v>
      </c>
      <c r="B19" s="5"/>
      <c r="C19" s="8"/>
      <c r="D19" s="8">
        <f>ROUND(D10/C18,4)</f>
        <v>167.5645</v>
      </c>
      <c r="E19" s="8"/>
      <c r="F19" s="8">
        <f>ROUND(F10/E18,4)</f>
        <v>2687.3333</v>
      </c>
    </row>
    <row r="20" spans="1:7" ht="12.75">
      <c r="A20" s="70" t="s">
        <v>95</v>
      </c>
      <c r="B20" s="71"/>
      <c r="C20" s="71"/>
      <c r="D20" s="71"/>
      <c r="E20" s="71"/>
      <c r="F20" s="71"/>
      <c r="G20" s="71"/>
    </row>
    <row r="21" spans="1:7" ht="25.5" customHeight="1">
      <c r="A21" s="71"/>
      <c r="B21" s="71"/>
      <c r="C21" s="71"/>
      <c r="D21" s="71"/>
      <c r="E21" s="71"/>
      <c r="F21" s="71"/>
      <c r="G21" s="71"/>
    </row>
    <row r="22" spans="1:9" ht="50.25" customHeight="1">
      <c r="A22" s="72" t="s">
        <v>96</v>
      </c>
      <c r="B22" s="72"/>
      <c r="C22" s="72"/>
      <c r="D22" s="72"/>
      <c r="E22" s="72"/>
      <c r="F22" s="72"/>
      <c r="G22" s="72"/>
      <c r="H22" s="55"/>
      <c r="I22" s="55"/>
    </row>
    <row r="23" spans="1:9" ht="15.75" customHeight="1">
      <c r="A23" s="59"/>
      <c r="B23" s="58"/>
      <c r="C23" s="58"/>
      <c r="D23" s="58"/>
      <c r="E23" s="58"/>
      <c r="F23" s="58"/>
      <c r="G23" s="58"/>
      <c r="H23" s="55"/>
      <c r="I23" s="55"/>
    </row>
    <row r="24" spans="2:4" ht="12.75">
      <c r="B24" s="1" t="s">
        <v>82</v>
      </c>
      <c r="C24" s="1"/>
      <c r="D24" s="1"/>
    </row>
    <row r="25" spans="2:4" ht="12.75">
      <c r="B25" s="1" t="s">
        <v>84</v>
      </c>
      <c r="C25" s="1"/>
      <c r="D25" s="1"/>
    </row>
    <row r="26" spans="2:4" ht="12.75">
      <c r="B26" s="1"/>
      <c r="C26" s="1"/>
      <c r="D26" s="1"/>
    </row>
    <row r="27" spans="2:4" ht="12.75" customHeight="1">
      <c r="B27" s="1"/>
      <c r="C27" s="1"/>
      <c r="D27" s="1"/>
    </row>
    <row r="28" spans="1:4" ht="12.75">
      <c r="A28" s="3"/>
      <c r="B28" s="3"/>
      <c r="C28" s="3"/>
      <c r="D28" s="3"/>
    </row>
    <row r="29" spans="1:5" ht="12.75">
      <c r="A29" s="1" t="s">
        <v>10</v>
      </c>
      <c r="B29" s="1"/>
      <c r="C29" s="1"/>
      <c r="D29" s="1" t="s">
        <v>15</v>
      </c>
      <c r="E29" s="3"/>
    </row>
    <row r="30" spans="1:5" ht="12.75">
      <c r="A30" s="1" t="s">
        <v>83</v>
      </c>
      <c r="B30" s="1"/>
      <c r="C30" s="1"/>
      <c r="D30" s="1"/>
      <c r="E30" s="1" t="s">
        <v>87</v>
      </c>
    </row>
    <row r="31" spans="2:4" ht="12.75">
      <c r="B31" s="1"/>
      <c r="C31" s="1"/>
      <c r="D31" s="3"/>
    </row>
    <row r="32" spans="2:4" ht="12.75">
      <c r="B32" s="1"/>
      <c r="C32" s="1"/>
      <c r="D32" s="3"/>
    </row>
    <row r="33" spans="2:15" ht="12.75">
      <c r="B33" s="3"/>
      <c r="C33" s="3"/>
      <c r="D33" s="3"/>
      <c r="O33" s="26"/>
    </row>
    <row r="34" spans="1:15" ht="12.75">
      <c r="A34" s="3"/>
      <c r="B34" s="3" t="s">
        <v>91</v>
      </c>
      <c r="C34" s="1"/>
      <c r="D34" s="3"/>
      <c r="G34" s="3" t="s">
        <v>85</v>
      </c>
      <c r="O34" s="15"/>
    </row>
    <row r="35" spans="1:15" ht="12.75">
      <c r="A35" s="3"/>
      <c r="B35" s="3" t="s">
        <v>92</v>
      </c>
      <c r="C35" s="1"/>
      <c r="D35" s="3"/>
      <c r="G35" s="3" t="s">
        <v>88</v>
      </c>
      <c r="O35" s="15"/>
    </row>
    <row r="36" spans="1:15" ht="12.75">
      <c r="A36" s="3"/>
      <c r="B36" s="3" t="s">
        <v>93</v>
      </c>
      <c r="C36" s="50"/>
      <c r="D36" s="3"/>
      <c r="E36" s="50"/>
      <c r="G36" s="3" t="s">
        <v>78</v>
      </c>
      <c r="H36" s="50"/>
      <c r="O36" s="25"/>
    </row>
    <row r="37" spans="1:7" ht="12.75">
      <c r="A37" s="3"/>
      <c r="B37" s="3"/>
      <c r="C37" s="3"/>
      <c r="D37" s="3"/>
      <c r="G37" s="3"/>
    </row>
    <row r="38" spans="1:9" ht="12.75">
      <c r="A38" s="3"/>
      <c r="B38" s="3"/>
      <c r="C38" s="3"/>
      <c r="D38" s="3"/>
      <c r="F38" s="54"/>
      <c r="I38" s="54"/>
    </row>
    <row r="39" spans="1:10" ht="12.75">
      <c r="A39" s="50"/>
      <c r="B39" s="3"/>
      <c r="C39" s="3"/>
      <c r="D39" s="3"/>
      <c r="J39" s="1" t="s">
        <v>90</v>
      </c>
    </row>
    <row r="40" spans="1:5" ht="12.75">
      <c r="A40" s="3"/>
      <c r="B40" s="3"/>
      <c r="C40" s="3"/>
      <c r="D40" s="3"/>
      <c r="E40" s="50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15" ht="12.75">
      <c r="A46" s="3"/>
      <c r="B46" s="3"/>
      <c r="C46" s="3"/>
      <c r="D46" s="3"/>
      <c r="O46" s="53"/>
    </row>
    <row r="47" spans="1:4" ht="12.75">
      <c r="A47" s="3"/>
      <c r="B47" s="3"/>
      <c r="C47" s="3"/>
      <c r="D47" s="3"/>
    </row>
  </sheetData>
  <sheetProtection/>
  <mergeCells count="6">
    <mergeCell ref="A7:A9"/>
    <mergeCell ref="C7:D7"/>
    <mergeCell ref="E7:F7"/>
    <mergeCell ref="A4:H6"/>
    <mergeCell ref="A20:G21"/>
    <mergeCell ref="A22:G22"/>
  </mergeCells>
  <printOptions/>
  <pageMargins left="0.81" right="0" top="0.2" bottom="0.19" header="0.19" footer="0.196850393700787"/>
  <pageSetup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2024-07-08T12:37:27Z</cp:lastPrinted>
  <dcterms:created xsi:type="dcterms:W3CDTF">2003-01-21T08:22:40Z</dcterms:created>
  <dcterms:modified xsi:type="dcterms:W3CDTF">2024-07-08T12:37:30Z</dcterms:modified>
  <cp:category/>
  <cp:version/>
  <cp:contentType/>
  <cp:contentStatus/>
</cp:coreProperties>
</file>